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2  сесія 2 заседание\проекти 32\32 сесія 04.07.2017\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4" i="1" l="1"/>
  <c r="C14" i="1" s="1"/>
  <c r="E14" i="1"/>
  <c r="E13" i="1" s="1"/>
  <c r="F14" i="1"/>
  <c r="F13" i="1" s="1"/>
  <c r="C15" i="1"/>
  <c r="C16" i="1"/>
  <c r="C17" i="1"/>
  <c r="C18" i="1"/>
  <c r="C19" i="1"/>
  <c r="C20" i="1"/>
  <c r="D20" i="1"/>
  <c r="E20" i="1"/>
  <c r="F20" i="1"/>
  <c r="C21" i="1"/>
  <c r="E22" i="1"/>
  <c r="C23" i="1"/>
  <c r="D23" i="1"/>
  <c r="D22" i="1" s="1"/>
  <c r="C22" i="1" s="1"/>
  <c r="C24" i="1"/>
  <c r="D25" i="1"/>
  <c r="C26" i="1"/>
  <c r="C25" i="1" s="1"/>
  <c r="C27" i="1"/>
  <c r="D29" i="1"/>
  <c r="C29" i="1" s="1"/>
  <c r="E29" i="1"/>
  <c r="E28" i="1" s="1"/>
  <c r="F29" i="1"/>
  <c r="F28" i="1" s="1"/>
  <c r="F12" i="1" s="1"/>
  <c r="C30" i="1"/>
  <c r="C31" i="1"/>
  <c r="C32" i="1"/>
  <c r="C33" i="1"/>
  <c r="C34" i="1"/>
  <c r="C35" i="1"/>
  <c r="C36" i="1"/>
  <c r="C37" i="1"/>
  <c r="C38" i="1"/>
  <c r="C39" i="1"/>
  <c r="D40" i="1"/>
  <c r="C40" i="1" s="1"/>
  <c r="E40" i="1"/>
  <c r="F40" i="1"/>
  <c r="C41" i="1"/>
  <c r="C42" i="1"/>
  <c r="D43" i="1"/>
  <c r="C43" i="1" s="1"/>
  <c r="E43" i="1"/>
  <c r="F43" i="1"/>
  <c r="C44" i="1"/>
  <c r="C45" i="1"/>
  <c r="D47" i="1"/>
  <c r="C47" i="1" s="1"/>
  <c r="C46" i="1" s="1"/>
  <c r="E47" i="1"/>
  <c r="E46" i="1" s="1"/>
  <c r="F47" i="1"/>
  <c r="F46" i="1" s="1"/>
  <c r="C48" i="1"/>
  <c r="C49" i="1"/>
  <c r="C50" i="1"/>
  <c r="F52" i="1"/>
  <c r="C53" i="1"/>
  <c r="C54" i="1"/>
  <c r="D55" i="1"/>
  <c r="D52" i="1" s="1"/>
  <c r="E55" i="1"/>
  <c r="E52" i="1" s="1"/>
  <c r="F55" i="1"/>
  <c r="C56" i="1"/>
  <c r="C57" i="1"/>
  <c r="C59" i="1"/>
  <c r="D59" i="1"/>
  <c r="D58" i="1" s="1"/>
  <c r="E59" i="1"/>
  <c r="E58" i="1" s="1"/>
  <c r="F59" i="1"/>
  <c r="F58" i="1" s="1"/>
  <c r="C60" i="1"/>
  <c r="C61" i="1"/>
  <c r="C62" i="1"/>
  <c r="D63" i="1"/>
  <c r="C63" i="1" s="1"/>
  <c r="E63" i="1"/>
  <c r="F63" i="1"/>
  <c r="C64" i="1"/>
  <c r="C65" i="1"/>
  <c r="D65" i="1"/>
  <c r="E65" i="1"/>
  <c r="F65" i="1"/>
  <c r="C66" i="1"/>
  <c r="C67" i="1"/>
  <c r="D69" i="1"/>
  <c r="D68" i="1" s="1"/>
  <c r="E69" i="1"/>
  <c r="E68" i="1" s="1"/>
  <c r="F69" i="1"/>
  <c r="F68" i="1" s="1"/>
  <c r="C70" i="1"/>
  <c r="C71" i="1"/>
  <c r="C72" i="1"/>
  <c r="F72" i="1"/>
  <c r="D74" i="1"/>
  <c r="D73" i="1" s="1"/>
  <c r="E74" i="1"/>
  <c r="E73" i="1" s="1"/>
  <c r="F74" i="1"/>
  <c r="F73" i="1" s="1"/>
  <c r="C75" i="1"/>
  <c r="C76" i="1"/>
  <c r="C77" i="1"/>
  <c r="F79" i="1"/>
  <c r="E79" i="1" s="1"/>
  <c r="E78" i="1" s="1"/>
  <c r="D80" i="1"/>
  <c r="C80" i="1" s="1"/>
  <c r="C81" i="1"/>
  <c r="C82" i="1"/>
  <c r="C83" i="1"/>
  <c r="F83" i="1"/>
  <c r="D85" i="1"/>
  <c r="C85" i="1" s="1"/>
  <c r="E85" i="1"/>
  <c r="E84" i="1" s="1"/>
  <c r="F85" i="1"/>
  <c r="F84" i="1" s="1"/>
  <c r="F78" i="1" s="1"/>
  <c r="C86" i="1"/>
  <c r="F86" i="1"/>
  <c r="D87" i="1"/>
  <c r="E87" i="1"/>
  <c r="F87" i="1"/>
  <c r="C88" i="1"/>
  <c r="E91" i="1"/>
  <c r="E90" i="1" s="1"/>
  <c r="C92" i="1"/>
  <c r="D92" i="1"/>
  <c r="D91" i="1" s="1"/>
  <c r="C93" i="1"/>
  <c r="D94" i="1"/>
  <c r="C94" i="1" s="1"/>
  <c r="E94" i="1"/>
  <c r="F94" i="1"/>
  <c r="F91" i="1" s="1"/>
  <c r="F90" i="1" s="1"/>
  <c r="C95" i="1"/>
  <c r="C96" i="1"/>
  <c r="C97" i="1"/>
  <c r="C98" i="1"/>
  <c r="C99" i="1"/>
  <c r="C100" i="1"/>
  <c r="C101" i="1"/>
  <c r="C102" i="1"/>
  <c r="C103" i="1"/>
  <c r="C104" i="1"/>
  <c r="C105" i="1"/>
  <c r="C58" i="1" l="1"/>
  <c r="C73" i="1"/>
  <c r="E51" i="1"/>
  <c r="E89" i="1" s="1"/>
  <c r="F51" i="1"/>
  <c r="E12" i="1"/>
  <c r="C68" i="1"/>
  <c r="D90" i="1"/>
  <c r="C90" i="1" s="1"/>
  <c r="C91" i="1"/>
  <c r="F89" i="1"/>
  <c r="F106" i="1" s="1"/>
  <c r="D51" i="1"/>
  <c r="C51" i="1" s="1"/>
  <c r="C52" i="1"/>
  <c r="D79" i="1"/>
  <c r="C74" i="1"/>
  <c r="C69" i="1"/>
  <c r="C55" i="1"/>
  <c r="D46" i="1"/>
  <c r="D28" i="1"/>
  <c r="C28" i="1" s="1"/>
  <c r="C87" i="1"/>
  <c r="D13" i="1"/>
  <c r="D84" i="1"/>
  <c r="C84" i="1" s="1"/>
  <c r="C79" i="1" l="1"/>
  <c r="D78" i="1"/>
  <c r="C13" i="1"/>
  <c r="D12" i="1"/>
  <c r="C12" i="1" s="1"/>
  <c r="C78" i="1" l="1"/>
  <c r="D89" i="1"/>
  <c r="D106" i="1" l="1"/>
  <c r="C106" i="1" s="1"/>
  <c r="C89" i="1"/>
</calcChain>
</file>

<file path=xl/sharedStrings.xml><?xml version="1.0" encoding="utf-8"?>
<sst xmlns="http://schemas.openxmlformats.org/spreadsheetml/2006/main" count="115" uniqueCount="110">
  <si>
    <t>Додаток 1</t>
  </si>
  <si>
    <t>до рішення  32  сесії</t>
  </si>
  <si>
    <t xml:space="preserve">Мелітопольської міської ради </t>
  </si>
  <si>
    <t>Запорізької області ___скликання</t>
  </si>
  <si>
    <t>VII</t>
  </si>
  <si>
    <t>Від 04.07.2017 № 15</t>
  </si>
  <si>
    <t>"Про ___________  бюджет на 20     рік"</t>
  </si>
  <si>
    <t>Доходи бюджету  м. Мелітополя на 2017 рік</t>
  </si>
  <si>
    <t>(грн.)</t>
  </si>
  <si>
    <t>Код</t>
  </si>
  <si>
    <t xml:space="preserve"> Найменування доходів згідно із  бюджетною класифікацією </t>
  </si>
  <si>
    <t>Всього</t>
  </si>
  <si>
    <t xml:space="preserve"> Загальний фонд</t>
  </si>
  <si>
    <t>Спеціальний фонд</t>
  </si>
  <si>
    <t>у т. ч.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</si>
  <si>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</si>
  <si>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</si>
  <si>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</si>
  <si>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</si>
  <si>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</si>
  <si>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</si>
  <si>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 xml:space="preserve">Податок на доходи фізичних осіб, що сплачується фізичними особами за результатами річного декларування 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</si>
  <si>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</si>
  <si>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 xml:space="preserve">Податок на прибуток підприємств </t>
  </si>
  <si>
    <t>Податок на прибуток підприємств і фінансових установ комунальної власності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</si>
  <si>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</si>
  <si>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</si>
  <si>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</si>
  <si>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</si>
  <si>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</si>
  <si>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</si>
  <si>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</si>
  <si>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</si>
  <si>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</si>
  <si>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</si>
  <si>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</si>
  <si>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</si>
  <si>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</si>
  <si>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</si>
  <si>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</si>
  <si>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</si>
  <si>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</si>
  <si>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</si>
  <si>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</si>
  <si>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</si>
  <si>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</si>
  <si>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</si>
  <si>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</si>
  <si>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</si>
  <si>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</si>
  <si>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</si>
  <si>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</si>
  <si>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</si>
  <si>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</si>
  <si>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</si>
  <si>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</si>
  <si>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</si>
  <si>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</si>
  <si>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</si>
  <si>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та господарської діяльності</t>
  </si>
  <si>
    <t>Плата за надання  аміністративних послуг</t>
  </si>
  <si>
    <t>Адміністративний збір за проведення державної реєстрації юридичних осіб та фізичних осіб - підприємців</t>
  </si>
  <si>
    <t>Плата за надання інших аміністративних послуг</t>
  </si>
  <si>
    <t>Адміністративний збір за  державну реєстрацію речових прав на нерухоме майно та їх обтяжень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</si>
  <si>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</si>
  <si>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</si>
  <si>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</si>
  <si>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</si>
  <si>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</si>
  <si>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</si>
  <si>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</si>
  <si>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</si>
  <si>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</si>
  <si>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</si>
  <si>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</si>
  <si>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</si>
  <si>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</si>
  <si>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</si>
  <si>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</si>
  <si>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</si>
  <si>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</si>
  <si>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коштів від державного фонду дорогоцінного металу і дорогоцінного каміння</t>
  </si>
  <si>
    <t>Кошти  від відчуження майна,  що перебуває у комунальній власності</t>
  </si>
  <si>
    <t>Надходження від продажу землі і нематеріальних активів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</si>
  <si>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</si>
  <si>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</si>
  <si>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</si>
  <si>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</si>
  <si>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</si>
  <si>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Офіційні трансферти (розшифровуються за видами трансфертів та бюджетів)</t>
  </si>
  <si>
    <t>Від органів державного управління</t>
  </si>
  <si>
    <t>Дотації</t>
  </si>
  <si>
    <t>Базова дотація</t>
  </si>
  <si>
    <t>Субвенції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</si>
  <si>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дітям-інвалідам, тимчасової державної допомоги дітям та допомоги по догляду за інвалідами I чи II групи ванаслідок психічного розладу</t>
  </si>
  <si>
    <t>Субвенція з державного бюджету місцевим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</si>
  <si>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Субвенція з державного бюджету місцевим бюджетам на надання пільг та житлових субсидій населенню на придбання твердого та рідкого  пічного побутового палива і скрапленого газу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</si>
  <si>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</si>
  <si>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</si>
  <si>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</si>
  <si>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Інші субвенції</t>
  </si>
  <si>
    <t>Субвенцiя за рахунок залишку коштiв освiтньої субвенцiї з державного бюджету мiсцевим бюджетам, що утворився на початок бюджетного перiоду</t>
  </si>
  <si>
    <t xml:space="preserve">Субвенція з державного бюджету місцевим бюджетам на надання державної підтримки особам з особливими освітніми потребами між містами, районами та обєднаними територіальними громадами області 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</si>
  <si>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</t>
  </si>
  <si>
    <t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</t>
  </si>
  <si>
    <t>Всього доходів</t>
  </si>
  <si>
    <t>Начальник фінансового управління Мелітопольської міської ради</t>
  </si>
  <si>
    <t>Я. В. Чабан</t>
  </si>
  <si>
    <t>Мелітопольський міський голова</t>
  </si>
  <si>
    <t>С. А.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</si>
</sst>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family val="2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 Cyr"/>
      <family val="2"/>
      <charset val="204"/>
    </font>
    <font>
      <b/>
      <sz val="7"/>
      <color indexed="8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7"/>
      <color indexed="8"/>
      <name val="Verdana"/>
      <family val="2"/>
      <charset val="204"/>
    </font>
    <font>
      <sz val="8"/>
      <color indexed="63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5" xfId="0" applyFont="1" applyBorder="1" applyAlignment="1">
      <alignment horizontal="center" wrapText="1"/>
    </xf>
    <xf numFmtId="4" fontId="9" fillId="0" borderId="8" xfId="0" applyNumberFormat="1" applyFont="1" applyBorder="1"/>
    <xf numFmtId="4" fontId="8" fillId="0" borderId="7" xfId="0" applyNumberFormat="1" applyFont="1" applyBorder="1"/>
    <xf numFmtId="4" fontId="8" fillId="0" borderId="5" xfId="0" applyNumberFormat="1" applyFont="1" applyBorder="1"/>
    <xf numFmtId="4" fontId="8" fillId="0" borderId="6" xfId="0" applyNumberFormat="1" applyFont="1" applyBorder="1"/>
    <xf numFmtId="4" fontId="1" fillId="0" borderId="0" xfId="0" applyNumberFormat="1" applyFont="1"/>
    <xf numFmtId="0" fontId="8" fillId="0" borderId="5" xfId="0" applyFont="1" applyBorder="1" applyAlignment="1">
      <alignment wrapText="1"/>
    </xf>
    <xf numFmtId="0" fontId="9" fillId="0" borderId="7" xfId="0" applyFont="1" applyBorder="1"/>
    <xf numFmtId="0" fontId="9" fillId="0" borderId="5" xfId="0" applyFont="1" applyBorder="1" applyAlignment="1">
      <alignment wrapText="1"/>
    </xf>
    <xf numFmtId="4" fontId="9" fillId="0" borderId="7" xfId="0" applyNumberFormat="1" applyFont="1" applyBorder="1"/>
    <xf numFmtId="4" fontId="9" fillId="0" borderId="5" xfId="0" applyNumberFormat="1" applyFont="1" applyBorder="1"/>
    <xf numFmtId="4" fontId="9" fillId="0" borderId="6" xfId="0" applyNumberFormat="1" applyFont="1" applyBorder="1"/>
    <xf numFmtId="4" fontId="10" fillId="0" borderId="0" xfId="0" applyNumberFormat="1" applyFont="1"/>
    <xf numFmtId="0" fontId="11" fillId="0" borderId="7" xfId="0" applyFont="1" applyBorder="1"/>
    <xf numFmtId="0" fontId="11" fillId="0" borderId="5" xfId="0" applyFont="1" applyBorder="1" applyAlignment="1">
      <alignment wrapText="1"/>
    </xf>
    <xf numFmtId="4" fontId="11" fillId="0" borderId="7" xfId="0" applyNumberFormat="1" applyFont="1" applyBorder="1"/>
    <xf numFmtId="4" fontId="11" fillId="0" borderId="5" xfId="0" applyNumberFormat="1" applyFont="1" applyBorder="1"/>
    <xf numFmtId="4" fontId="11" fillId="0" borderId="6" xfId="0" applyNumberFormat="1" applyFont="1" applyBorder="1"/>
    <xf numFmtId="4" fontId="11" fillId="0" borderId="0" xfId="0" applyNumberFormat="1" applyFont="1" applyFill="1" applyBorder="1"/>
    <xf numFmtId="0" fontId="0" fillId="0" borderId="0" xfId="0" applyBorder="1"/>
    <xf numFmtId="0" fontId="1" fillId="0" borderId="0" xfId="0" applyFont="1" applyBorder="1"/>
    <xf numFmtId="0" fontId="12" fillId="0" borderId="7" xfId="0" applyFont="1" applyBorder="1"/>
    <xf numFmtId="0" fontId="12" fillId="0" borderId="5" xfId="0" applyFont="1" applyBorder="1" applyAlignment="1">
      <alignment wrapText="1"/>
    </xf>
    <xf numFmtId="4" fontId="12" fillId="0" borderId="7" xfId="0" applyNumberFormat="1" applyFont="1" applyBorder="1"/>
    <xf numFmtId="4" fontId="12" fillId="0" borderId="5" xfId="0" applyNumberFormat="1" applyFont="1" applyBorder="1"/>
    <xf numFmtId="4" fontId="12" fillId="0" borderId="6" xfId="0" applyNumberFormat="1" applyFont="1" applyBorder="1"/>
    <xf numFmtId="4" fontId="12" fillId="0" borderId="0" xfId="0" applyNumberFormat="1" applyFont="1" applyFill="1" applyBorder="1"/>
    <xf numFmtId="0" fontId="13" fillId="0" borderId="7" xfId="0" applyFont="1" applyBorder="1"/>
    <xf numFmtId="0" fontId="13" fillId="0" borderId="5" xfId="0" applyFont="1" applyBorder="1" applyAlignment="1">
      <alignment wrapText="1"/>
    </xf>
    <xf numFmtId="4" fontId="13" fillId="0" borderId="5" xfId="0" applyNumberFormat="1" applyFont="1" applyBorder="1"/>
    <xf numFmtId="4" fontId="13" fillId="0" borderId="6" xfId="0" applyNumberFormat="1" applyFont="1" applyBorder="1"/>
    <xf numFmtId="0" fontId="14" fillId="0" borderId="5" xfId="0" applyFont="1" applyBorder="1" applyAlignment="1"/>
    <xf numFmtId="0" fontId="14" fillId="0" borderId="5" xfId="0" applyFont="1" applyBorder="1" applyAlignment="1">
      <alignment wrapText="1"/>
    </xf>
    <xf numFmtId="0" fontId="11" fillId="0" borderId="5" xfId="0" applyFont="1" applyBorder="1" applyAlignment="1"/>
    <xf numFmtId="4" fontId="12" fillId="0" borderId="8" xfId="0" applyNumberFormat="1" applyFont="1" applyBorder="1"/>
    <xf numFmtId="0" fontId="15" fillId="0" borderId="5" xfId="0" applyFont="1" applyBorder="1" applyAlignment="1">
      <alignment wrapText="1"/>
    </xf>
    <xf numFmtId="0" fontId="14" fillId="0" borderId="7" xfId="0" applyFont="1" applyBorder="1"/>
    <xf numFmtId="0" fontId="9" fillId="0" borderId="5" xfId="0" applyFont="1" applyBorder="1" applyAlignment="1"/>
    <xf numFmtId="0" fontId="11" fillId="0" borderId="7" xfId="1" applyNumberFormat="1" applyFont="1" applyFill="1" applyBorder="1" applyAlignment="1" applyProtection="1"/>
    <xf numFmtId="4" fontId="12" fillId="0" borderId="9" xfId="0" applyNumberFormat="1" applyFont="1" applyBorder="1"/>
    <xf numFmtId="0" fontId="11" fillId="0" borderId="0" xfId="0" applyFont="1" applyBorder="1" applyAlignment="1">
      <alignment wrapText="1"/>
    </xf>
    <xf numFmtId="0" fontId="14" fillId="0" borderId="5" xfId="1" applyNumberFormat="1" applyFont="1" applyFill="1" applyBorder="1" applyAlignment="1" applyProtection="1"/>
    <xf numFmtId="4" fontId="9" fillId="0" borderId="9" xfId="0" applyNumberFormat="1" applyFont="1" applyBorder="1"/>
    <xf numFmtId="0" fontId="10" fillId="0" borderId="0" xfId="0" applyFont="1"/>
    <xf numFmtId="4" fontId="13" fillId="0" borderId="7" xfId="0" applyNumberFormat="1" applyFont="1" applyBorder="1"/>
    <xf numFmtId="0" fontId="17" fillId="0" borderId="0" xfId="0" applyFont="1" applyAlignment="1">
      <alignment wrapText="1"/>
    </xf>
    <xf numFmtId="0" fontId="12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8" fillId="0" borderId="0" xfId="0" applyFont="1" applyAlignment="1">
      <alignment wrapText="1"/>
    </xf>
    <xf numFmtId="0" fontId="12" fillId="0" borderId="10" xfId="0" applyFont="1" applyBorder="1"/>
    <xf numFmtId="0" fontId="13" fillId="0" borderId="11" xfId="0" applyFont="1" applyBorder="1" applyAlignment="1">
      <alignment wrapText="1"/>
    </xf>
    <xf numFmtId="4" fontId="9" fillId="0" borderId="12" xfId="0" applyNumberFormat="1" applyFont="1" applyBorder="1"/>
    <xf numFmtId="4" fontId="12" fillId="0" borderId="10" xfId="0" applyNumberFormat="1" applyFont="1" applyBorder="1"/>
    <xf numFmtId="4" fontId="12" fillId="0" borderId="11" xfId="0" applyNumberFormat="1" applyFont="1" applyBorder="1"/>
    <xf numFmtId="4" fontId="12" fillId="0" borderId="13" xfId="0" applyNumberFormat="1" applyFont="1" applyBorder="1"/>
    <xf numFmtId="0" fontId="13" fillId="0" borderId="14" xfId="0" applyFont="1" applyBorder="1"/>
    <xf numFmtId="0" fontId="19" fillId="0" borderId="15" xfId="0" applyFont="1" applyBorder="1" applyAlignment="1">
      <alignment wrapText="1"/>
    </xf>
    <xf numFmtId="4" fontId="9" fillId="0" borderId="16" xfId="0" applyNumberFormat="1" applyFont="1" applyBorder="1"/>
    <xf numFmtId="4" fontId="9" fillId="0" borderId="14" xfId="0" applyNumberFormat="1" applyFont="1" applyBorder="1"/>
    <xf numFmtId="4" fontId="9" fillId="0" borderId="15" xfId="0" applyNumberFormat="1" applyFont="1" applyBorder="1"/>
    <xf numFmtId="4" fontId="9" fillId="0" borderId="17" xfId="0" applyNumberFormat="1" applyFont="1" applyBorder="1"/>
    <xf numFmtId="1" fontId="1" fillId="0" borderId="0" xfId="0" applyNumberFormat="1" applyFont="1"/>
    <xf numFmtId="0" fontId="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0"/>
  <sheetViews>
    <sheetView tabSelected="1" workbookViewId="0">
      <selection activeCell="C6" sqref="C6:E6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16384" width="9.140625" style="1"/>
  </cols>
  <sheetData>
    <row r="1" spans="1:256" x14ac:dyDescent="0.2">
      <c r="C1" s="2" t="s">
        <v>0</v>
      </c>
      <c r="D1" s="2"/>
      <c r="E1" s="2"/>
      <c r="F1" s="2"/>
    </row>
    <row r="2" spans="1:256" x14ac:dyDescent="0.2">
      <c r="C2" s="82" t="s">
        <v>1</v>
      </c>
      <c r="D2" s="82"/>
      <c r="E2" s="82"/>
      <c r="F2" s="82"/>
    </row>
    <row r="3" spans="1:256" x14ac:dyDescent="0.2">
      <c r="C3" s="82" t="s">
        <v>2</v>
      </c>
      <c r="D3" s="82"/>
      <c r="E3" s="82"/>
      <c r="F3" s="82"/>
    </row>
    <row r="4" spans="1:256" x14ac:dyDescent="0.2">
      <c r="C4" s="3" t="s">
        <v>3</v>
      </c>
      <c r="D4" s="3" t="s">
        <v>4</v>
      </c>
      <c r="E4" s="3"/>
      <c r="F4" s="3"/>
    </row>
    <row r="5" spans="1:256" x14ac:dyDescent="0.2">
      <c r="A5" s="4"/>
      <c r="B5" s="5"/>
      <c r="C5" s="82" t="s">
        <v>5</v>
      </c>
      <c r="D5" s="82"/>
      <c r="E5" s="82"/>
      <c r="F5" s="82"/>
      <c r="G5" s="4"/>
    </row>
    <row r="6" spans="1:256" ht="14.25" customHeight="1" x14ac:dyDescent="0.2">
      <c r="A6" s="4"/>
      <c r="B6" s="5"/>
      <c r="C6" s="83" t="s">
        <v>6</v>
      </c>
      <c r="D6" s="83"/>
      <c r="E6" s="83"/>
      <c r="F6" s="3"/>
      <c r="G6" s="4"/>
    </row>
    <row r="7" spans="1:256" ht="18.600000000000001" customHeight="1" x14ac:dyDescent="0.25">
      <c r="A7" s="84" t="s">
        <v>7</v>
      </c>
      <c r="B7" s="84"/>
      <c r="C7" s="84"/>
      <c r="D7" s="84"/>
      <c r="E7" s="84"/>
      <c r="F7" s="84"/>
      <c r="G7" s="6"/>
    </row>
    <row r="8" spans="1:256" ht="18" x14ac:dyDescent="0.25">
      <c r="A8" s="7"/>
      <c r="B8" s="8"/>
      <c r="C8" s="8"/>
      <c r="D8" s="8"/>
      <c r="E8" s="9"/>
      <c r="F8" s="9" t="s">
        <v>8</v>
      </c>
      <c r="G8" s="8"/>
    </row>
    <row r="9" spans="1:256" ht="1.1499999999999999" customHeight="1" x14ac:dyDescent="0.25">
      <c r="F9" s="10"/>
    </row>
    <row r="10" spans="1:256" ht="27.75" customHeight="1" x14ac:dyDescent="0.2">
      <c r="A10" s="85" t="s">
        <v>9</v>
      </c>
      <c r="B10" s="86" t="s">
        <v>10</v>
      </c>
      <c r="C10" s="87" t="s">
        <v>11</v>
      </c>
      <c r="D10" s="88" t="s">
        <v>12</v>
      </c>
      <c r="E10" s="89" t="s">
        <v>13</v>
      </c>
      <c r="F10" s="89"/>
    </row>
    <row r="11" spans="1:256" ht="47.25" customHeight="1" x14ac:dyDescent="0.2">
      <c r="A11" s="85"/>
      <c r="B11" s="86"/>
      <c r="C11" s="87"/>
      <c r="D11" s="88"/>
      <c r="E11" s="11" t="s">
        <v>11</v>
      </c>
      <c r="F11" s="12" t="s">
        <v>14</v>
      </c>
    </row>
    <row r="12" spans="1:256" ht="15" customHeight="1" x14ac:dyDescent="0.2">
      <c r="A12" s="13">
        <v>10000000</v>
      </c>
      <c r="B12" s="14" t="s">
        <v>15</v>
      </c>
      <c r="C12" s="15">
        <f>SUM(D12+E12)</f>
        <v>461722000</v>
      </c>
      <c r="D12" s="16">
        <f>SUM(D13+D22+D28+D46)</f>
        <v>461583000</v>
      </c>
      <c r="E12" s="17">
        <f>SUM(E13+E22+E28+E46)</f>
        <v>139000</v>
      </c>
      <c r="F12" s="18">
        <f>SUM(+F22+F28+F46)</f>
        <v>0</v>
      </c>
      <c r="G12" s="19"/>
    </row>
    <row r="13" spans="1:256" ht="22.9" customHeight="1" x14ac:dyDescent="0.2">
      <c r="A13" s="13">
        <v>11000000</v>
      </c>
      <c r="B13" s="20" t="s">
        <v>16</v>
      </c>
      <c r="C13" s="15">
        <f t="shared" ref="C13:C79" si="0">SUM(D13+E13)</f>
        <v>250745000</v>
      </c>
      <c r="D13" s="16">
        <f>SUM(D14+D20)</f>
        <v>250745000</v>
      </c>
      <c r="E13" s="17">
        <f>SUM(E14+E20)</f>
        <v>0</v>
      </c>
      <c r="F13" s="18">
        <f>SUM(F14+F20)</f>
        <v>0</v>
      </c>
    </row>
    <row r="14" spans="1:256" ht="16.149999999999999" customHeight="1" x14ac:dyDescent="0.2">
      <c r="A14" s="21">
        <v>11010000</v>
      </c>
      <c r="B14" s="22" t="s">
        <v>17</v>
      </c>
      <c r="C14" s="15">
        <f t="shared" si="0"/>
        <v>250000000</v>
      </c>
      <c r="D14" s="23">
        <f>SUM(D15:D19)</f>
        <v>250000000</v>
      </c>
      <c r="E14" s="24">
        <f>SUM(E15:E19)</f>
        <v>0</v>
      </c>
      <c r="F14" s="25">
        <f>SUM(F15:F19)</f>
        <v>0</v>
      </c>
      <c r="G14" s="26"/>
    </row>
    <row r="15" spans="1:256" s="33" customFormat="1" ht="22.15" customHeight="1" x14ac:dyDescent="0.2">
      <c r="A15" s="27">
        <v>11010100</v>
      </c>
      <c r="B15" s="28" t="s">
        <v>18</v>
      </c>
      <c r="C15" s="15">
        <f t="shared" si="0"/>
        <v>220876000</v>
      </c>
      <c r="D15" s="29">
        <v>220876000</v>
      </c>
      <c r="E15" s="30">
        <v>0</v>
      </c>
      <c r="F15" s="31">
        <v>0</v>
      </c>
      <c r="G15" s="32"/>
      <c r="IS15" s="34"/>
      <c r="IT15" s="34"/>
      <c r="IU15" s="34"/>
      <c r="IV15" s="34"/>
    </row>
    <row r="16" spans="1:256" s="33" customFormat="1" ht="44.45" customHeight="1" x14ac:dyDescent="0.2">
      <c r="A16" s="35">
        <v>11010200</v>
      </c>
      <c r="B16" s="36" t="s">
        <v>19</v>
      </c>
      <c r="C16" s="15">
        <f t="shared" si="0"/>
        <v>17460000</v>
      </c>
      <c r="D16" s="37">
        <v>17460000</v>
      </c>
      <c r="E16" s="38">
        <v>0</v>
      </c>
      <c r="F16" s="39">
        <v>0</v>
      </c>
      <c r="G16" s="40"/>
      <c r="IS16" s="34"/>
      <c r="IT16" s="34"/>
      <c r="IU16" s="34"/>
      <c r="IV16" s="34"/>
    </row>
    <row r="17" spans="1:256" s="33" customFormat="1" ht="24" customHeight="1" x14ac:dyDescent="0.2">
      <c r="A17" s="35">
        <v>11010400</v>
      </c>
      <c r="B17" s="36" t="s">
        <v>20</v>
      </c>
      <c r="C17" s="15">
        <f t="shared" si="0"/>
        <v>3300000</v>
      </c>
      <c r="D17" s="37">
        <v>3300000</v>
      </c>
      <c r="E17" s="38">
        <v>0</v>
      </c>
      <c r="F17" s="39">
        <v>0</v>
      </c>
      <c r="G17" s="40"/>
      <c r="IS17" s="34"/>
      <c r="IT17" s="34"/>
      <c r="IU17" s="34"/>
      <c r="IV17" s="34"/>
    </row>
    <row r="18" spans="1:256" s="33" customFormat="1" ht="21.6" customHeight="1" x14ac:dyDescent="0.2">
      <c r="A18" s="35">
        <v>11010500</v>
      </c>
      <c r="B18" s="36" t="s">
        <v>21</v>
      </c>
      <c r="C18" s="15">
        <f t="shared" si="0"/>
        <v>8100000</v>
      </c>
      <c r="D18" s="37">
        <v>8100000</v>
      </c>
      <c r="E18" s="38">
        <v>0</v>
      </c>
      <c r="F18" s="39">
        <v>0</v>
      </c>
      <c r="G18" s="40"/>
      <c r="IS18" s="34"/>
      <c r="IT18" s="34"/>
      <c r="IU18" s="34"/>
      <c r="IV18" s="34"/>
    </row>
    <row r="19" spans="1:256" s="33" customFormat="1" ht="45.75" customHeight="1" x14ac:dyDescent="0.2">
      <c r="A19" s="35">
        <v>11010900</v>
      </c>
      <c r="B19" s="28" t="s">
        <v>22</v>
      </c>
      <c r="C19" s="15">
        <f t="shared" si="0"/>
        <v>264000</v>
      </c>
      <c r="D19" s="37">
        <v>264000</v>
      </c>
      <c r="E19" s="38">
        <v>0</v>
      </c>
      <c r="F19" s="39">
        <v>0</v>
      </c>
      <c r="G19" s="40"/>
      <c r="IS19" s="34"/>
      <c r="IT19" s="34"/>
      <c r="IU19" s="34"/>
      <c r="IV19" s="34"/>
    </row>
    <row r="20" spans="1:256" x14ac:dyDescent="0.2">
      <c r="A20" s="21">
        <v>11020000</v>
      </c>
      <c r="B20" s="22" t="s">
        <v>23</v>
      </c>
      <c r="C20" s="15">
        <f t="shared" si="0"/>
        <v>745000</v>
      </c>
      <c r="D20" s="23">
        <f>SUM(D21:D21)</f>
        <v>745000</v>
      </c>
      <c r="E20" s="24">
        <f>SUM(E21:E21)</f>
        <v>0</v>
      </c>
      <c r="F20" s="25">
        <f>SUM(F21:F21)</f>
        <v>0</v>
      </c>
    </row>
    <row r="21" spans="1:256" ht="25.5" customHeight="1" x14ac:dyDescent="0.2">
      <c r="A21" s="41">
        <v>11020200</v>
      </c>
      <c r="B21" s="42" t="s">
        <v>24</v>
      </c>
      <c r="C21" s="15">
        <f t="shared" si="0"/>
        <v>745000</v>
      </c>
      <c r="D21" s="37">
        <v>745000</v>
      </c>
      <c r="E21" s="43">
        <v>0</v>
      </c>
      <c r="F21" s="44">
        <v>0</v>
      </c>
    </row>
    <row r="22" spans="1:256" x14ac:dyDescent="0.2">
      <c r="A22" s="21">
        <v>14000000</v>
      </c>
      <c r="B22" s="45" t="s">
        <v>25</v>
      </c>
      <c r="C22" s="15">
        <f>SUM(D22+E22)</f>
        <v>86000000</v>
      </c>
      <c r="D22" s="23">
        <f>SUM(D23+D25+D27)</f>
        <v>86000000</v>
      </c>
      <c r="E22" s="24">
        <f>SUM(E27)</f>
        <v>0</v>
      </c>
      <c r="F22" s="25">
        <v>0</v>
      </c>
      <c r="G22" s="19"/>
    </row>
    <row r="23" spans="1:256" ht="22.5" x14ac:dyDescent="0.2">
      <c r="A23" s="21">
        <v>14020000</v>
      </c>
      <c r="B23" s="46" t="s">
        <v>26</v>
      </c>
      <c r="C23" s="15">
        <f>SUM(C24)</f>
        <v>4800000</v>
      </c>
      <c r="D23" s="23">
        <f>SUM(D24)</f>
        <v>4800000</v>
      </c>
      <c r="E23" s="24">
        <v>0</v>
      </c>
      <c r="F23" s="25">
        <v>0</v>
      </c>
      <c r="G23" s="19"/>
    </row>
    <row r="24" spans="1:256" x14ac:dyDescent="0.2">
      <c r="A24" s="35">
        <v>14021900</v>
      </c>
      <c r="B24" s="47" t="s">
        <v>27</v>
      </c>
      <c r="C24" s="48">
        <f>SUM(D24+E24)</f>
        <v>4800000</v>
      </c>
      <c r="D24" s="37">
        <v>4800000</v>
      </c>
      <c r="E24" s="38">
        <v>0</v>
      </c>
      <c r="F24" s="39">
        <v>0</v>
      </c>
      <c r="G24" s="19"/>
    </row>
    <row r="25" spans="1:256" ht="18.75" x14ac:dyDescent="0.2">
      <c r="A25" s="21">
        <v>14030000</v>
      </c>
      <c r="B25" s="49" t="s">
        <v>28</v>
      </c>
      <c r="C25" s="15">
        <f>SUM(C26)</f>
        <v>18600000</v>
      </c>
      <c r="D25" s="23">
        <f>SUM(D26)</f>
        <v>18600000</v>
      </c>
      <c r="E25" s="24">
        <v>0</v>
      </c>
      <c r="F25" s="25">
        <v>0</v>
      </c>
      <c r="G25" s="19"/>
    </row>
    <row r="26" spans="1:256" x14ac:dyDescent="0.2">
      <c r="A26" s="35">
        <v>14031900</v>
      </c>
      <c r="B26" s="47" t="s">
        <v>27</v>
      </c>
      <c r="C26" s="48">
        <f>SUM(D26+E26)</f>
        <v>18600000</v>
      </c>
      <c r="D26" s="37">
        <v>18600000</v>
      </c>
      <c r="E26" s="38">
        <v>0</v>
      </c>
      <c r="F26" s="39">
        <v>0</v>
      </c>
      <c r="G26" s="19"/>
    </row>
    <row r="27" spans="1:256" ht="26.45" customHeight="1" x14ac:dyDescent="0.2">
      <c r="A27" s="35">
        <v>14040000</v>
      </c>
      <c r="B27" s="28" t="s">
        <v>29</v>
      </c>
      <c r="C27" s="15">
        <f t="shared" si="0"/>
        <v>62600000</v>
      </c>
      <c r="D27" s="37">
        <v>62600000</v>
      </c>
      <c r="E27" s="38">
        <v>0</v>
      </c>
      <c r="F27" s="39">
        <v>0</v>
      </c>
    </row>
    <row r="28" spans="1:256" x14ac:dyDescent="0.2">
      <c r="A28" s="50">
        <v>18000000</v>
      </c>
      <c r="B28" s="51" t="s">
        <v>30</v>
      </c>
      <c r="C28" s="15">
        <f t="shared" si="0"/>
        <v>124838000</v>
      </c>
      <c r="D28" s="23">
        <f>SUM(D29+D40+D43)</f>
        <v>124838000</v>
      </c>
      <c r="E28" s="24">
        <f>SUM(E29+E40+E43)</f>
        <v>0</v>
      </c>
      <c r="F28" s="25">
        <f>SUM(F29+F40+F43)</f>
        <v>0</v>
      </c>
    </row>
    <row r="29" spans="1:256" x14ac:dyDescent="0.2">
      <c r="A29" s="50">
        <v>18010000</v>
      </c>
      <c r="B29" s="45" t="s">
        <v>31</v>
      </c>
      <c r="C29" s="15">
        <f t="shared" si="0"/>
        <v>59800000</v>
      </c>
      <c r="D29" s="23">
        <f>SUM(D30:D39)</f>
        <v>59800000</v>
      </c>
      <c r="E29" s="24">
        <f>SUM(E30:E39)</f>
        <v>0</v>
      </c>
      <c r="F29" s="25">
        <f>SUM(F30:F39)</f>
        <v>0</v>
      </c>
      <c r="G29" s="19"/>
    </row>
    <row r="30" spans="1:256" ht="33.75" customHeight="1" x14ac:dyDescent="0.2">
      <c r="A30" s="52">
        <v>18010100</v>
      </c>
      <c r="B30" s="28" t="s">
        <v>32</v>
      </c>
      <c r="C30" s="15">
        <f t="shared" si="0"/>
        <v>40000</v>
      </c>
      <c r="D30" s="37">
        <v>40000</v>
      </c>
      <c r="E30" s="38">
        <v>0</v>
      </c>
      <c r="F30" s="39">
        <v>0</v>
      </c>
      <c r="G30" s="19"/>
    </row>
    <row r="31" spans="1:256" ht="33" customHeight="1" x14ac:dyDescent="0.2">
      <c r="A31" s="35">
        <v>18010200</v>
      </c>
      <c r="B31" s="28" t="s">
        <v>33</v>
      </c>
      <c r="C31" s="15">
        <f t="shared" si="0"/>
        <v>1710000</v>
      </c>
      <c r="D31" s="53">
        <v>1710000</v>
      </c>
      <c r="E31" s="38">
        <v>0</v>
      </c>
      <c r="F31" s="39">
        <v>0</v>
      </c>
    </row>
    <row r="32" spans="1:256" ht="36" customHeight="1" x14ac:dyDescent="0.2">
      <c r="A32" s="35">
        <v>18010300</v>
      </c>
      <c r="B32" s="28" t="s">
        <v>34</v>
      </c>
      <c r="C32" s="15">
        <f t="shared" si="0"/>
        <v>3250000</v>
      </c>
      <c r="D32" s="53">
        <v>3250000</v>
      </c>
      <c r="E32" s="38">
        <v>0</v>
      </c>
      <c r="F32" s="39">
        <v>0</v>
      </c>
    </row>
    <row r="33" spans="1:7" ht="32.25" customHeight="1" x14ac:dyDescent="0.2">
      <c r="A33" s="35">
        <v>18010400</v>
      </c>
      <c r="B33" s="54" t="s">
        <v>35</v>
      </c>
      <c r="C33" s="15">
        <f t="shared" si="0"/>
        <v>10100000</v>
      </c>
      <c r="D33" s="53">
        <v>10100000</v>
      </c>
      <c r="E33" s="38">
        <v>0</v>
      </c>
      <c r="F33" s="39">
        <v>0</v>
      </c>
      <c r="G33" s="26"/>
    </row>
    <row r="34" spans="1:7" x14ac:dyDescent="0.2">
      <c r="A34" s="35">
        <v>18010500</v>
      </c>
      <c r="B34" s="47" t="s">
        <v>36</v>
      </c>
      <c r="C34" s="15">
        <f t="shared" si="0"/>
        <v>14600000</v>
      </c>
      <c r="D34" s="53">
        <v>14600000</v>
      </c>
      <c r="E34" s="38">
        <v>0</v>
      </c>
      <c r="F34" s="39">
        <v>0</v>
      </c>
      <c r="G34" s="19"/>
    </row>
    <row r="35" spans="1:7" x14ac:dyDescent="0.2">
      <c r="A35" s="35">
        <v>18010600</v>
      </c>
      <c r="B35" s="47" t="s">
        <v>37</v>
      </c>
      <c r="C35" s="15">
        <f t="shared" si="0"/>
        <v>16100000</v>
      </c>
      <c r="D35" s="53">
        <v>16100000</v>
      </c>
      <c r="E35" s="38">
        <v>0</v>
      </c>
      <c r="F35" s="39">
        <v>0</v>
      </c>
    </row>
    <row r="36" spans="1:7" x14ac:dyDescent="0.2">
      <c r="A36" s="35">
        <v>18010700</v>
      </c>
      <c r="B36" s="47" t="s">
        <v>38</v>
      </c>
      <c r="C36" s="15">
        <f t="shared" si="0"/>
        <v>1000000</v>
      </c>
      <c r="D36" s="53">
        <v>1000000</v>
      </c>
      <c r="E36" s="38">
        <v>0</v>
      </c>
      <c r="F36" s="39">
        <v>0</v>
      </c>
    </row>
    <row r="37" spans="1:7" x14ac:dyDescent="0.2">
      <c r="A37" s="35">
        <v>18010900</v>
      </c>
      <c r="B37" s="47" t="s">
        <v>39</v>
      </c>
      <c r="C37" s="15">
        <f t="shared" si="0"/>
        <v>12500000</v>
      </c>
      <c r="D37" s="53">
        <v>12500000</v>
      </c>
      <c r="E37" s="38">
        <v>0</v>
      </c>
      <c r="F37" s="39">
        <v>0</v>
      </c>
    </row>
    <row r="38" spans="1:7" x14ac:dyDescent="0.2">
      <c r="A38" s="35">
        <v>18011000</v>
      </c>
      <c r="B38" s="47" t="s">
        <v>40</v>
      </c>
      <c r="C38" s="15">
        <f t="shared" si="0"/>
        <v>425000</v>
      </c>
      <c r="D38" s="53">
        <v>425000</v>
      </c>
      <c r="E38" s="38">
        <v>0</v>
      </c>
      <c r="F38" s="39">
        <v>0</v>
      </c>
      <c r="G38" s="19"/>
    </row>
    <row r="39" spans="1:7" x14ac:dyDescent="0.2">
      <c r="A39" s="35">
        <v>18011100</v>
      </c>
      <c r="B39" s="47" t="s">
        <v>41</v>
      </c>
      <c r="C39" s="15">
        <f t="shared" si="0"/>
        <v>75000</v>
      </c>
      <c r="D39" s="53">
        <v>75000</v>
      </c>
      <c r="E39" s="38">
        <v>0</v>
      </c>
      <c r="F39" s="39">
        <v>0</v>
      </c>
    </row>
    <row r="40" spans="1:7" x14ac:dyDescent="0.2">
      <c r="A40" s="21">
        <v>18030000</v>
      </c>
      <c r="B40" s="55" t="s">
        <v>42</v>
      </c>
      <c r="C40" s="15">
        <f t="shared" si="0"/>
        <v>38000</v>
      </c>
      <c r="D40" s="56">
        <f>SUM(D41:D42)</f>
        <v>38000</v>
      </c>
      <c r="E40" s="24">
        <f>SUM(E41:E42)</f>
        <v>0</v>
      </c>
      <c r="F40" s="25">
        <f>SUM(F41:F42)</f>
        <v>0</v>
      </c>
      <c r="G40" s="57"/>
    </row>
    <row r="41" spans="1:7" x14ac:dyDescent="0.2">
      <c r="A41" s="35">
        <v>18030100</v>
      </c>
      <c r="B41" s="28" t="s">
        <v>43</v>
      </c>
      <c r="C41" s="15">
        <f t="shared" si="0"/>
        <v>10000</v>
      </c>
      <c r="D41" s="53">
        <v>10000</v>
      </c>
      <c r="E41" s="38">
        <v>0</v>
      </c>
      <c r="F41" s="39">
        <v>0</v>
      </c>
    </row>
    <row r="42" spans="1:7" x14ac:dyDescent="0.2">
      <c r="A42" s="35">
        <v>18030200</v>
      </c>
      <c r="B42" s="28" t="s">
        <v>44</v>
      </c>
      <c r="C42" s="15">
        <f t="shared" si="0"/>
        <v>28000</v>
      </c>
      <c r="D42" s="53">
        <v>28000</v>
      </c>
      <c r="E42" s="38">
        <v>0</v>
      </c>
      <c r="F42" s="39">
        <v>0</v>
      </c>
    </row>
    <row r="43" spans="1:7" x14ac:dyDescent="0.2">
      <c r="A43" s="21">
        <v>18050000</v>
      </c>
      <c r="B43" s="22" t="s">
        <v>45</v>
      </c>
      <c r="C43" s="15">
        <f t="shared" si="0"/>
        <v>65000000</v>
      </c>
      <c r="D43" s="16">
        <f>SUM(D44:D45)</f>
        <v>65000000</v>
      </c>
      <c r="E43" s="17">
        <f>SUM(E44:E45)</f>
        <v>0</v>
      </c>
      <c r="F43" s="18">
        <f>SUM(F44:F45)</f>
        <v>0</v>
      </c>
      <c r="G43" s="57"/>
    </row>
    <row r="44" spans="1:7" x14ac:dyDescent="0.2">
      <c r="A44" s="35">
        <v>18050300</v>
      </c>
      <c r="B44" s="36" t="s">
        <v>46</v>
      </c>
      <c r="C44" s="15">
        <f t="shared" si="0"/>
        <v>10600000</v>
      </c>
      <c r="D44" s="58">
        <v>10600000</v>
      </c>
      <c r="E44" s="43">
        <v>0</v>
      </c>
      <c r="F44" s="44">
        <v>0</v>
      </c>
    </row>
    <row r="45" spans="1:7" x14ac:dyDescent="0.2">
      <c r="A45" s="35">
        <v>18050400</v>
      </c>
      <c r="B45" s="36" t="s">
        <v>47</v>
      </c>
      <c r="C45" s="15">
        <f t="shared" si="0"/>
        <v>54400000</v>
      </c>
      <c r="D45" s="58">
        <v>54400000</v>
      </c>
      <c r="E45" s="43">
        <v>0</v>
      </c>
      <c r="F45" s="44">
        <v>0</v>
      </c>
    </row>
    <row r="46" spans="1:7" x14ac:dyDescent="0.2">
      <c r="A46" s="21">
        <v>19000000</v>
      </c>
      <c r="B46" s="22" t="s">
        <v>48</v>
      </c>
      <c r="C46" s="15">
        <f>SUM(C47)</f>
        <v>139000</v>
      </c>
      <c r="D46" s="23">
        <f>SUM(D47)</f>
        <v>0</v>
      </c>
      <c r="E46" s="24">
        <f>SUM(E47)</f>
        <v>139000</v>
      </c>
      <c r="F46" s="25">
        <f>SUM(F47)</f>
        <v>0</v>
      </c>
    </row>
    <row r="47" spans="1:7" x14ac:dyDescent="0.2">
      <c r="A47" s="21">
        <v>19010000</v>
      </c>
      <c r="B47" s="22" t="s">
        <v>49</v>
      </c>
      <c r="C47" s="15">
        <f t="shared" si="0"/>
        <v>139000</v>
      </c>
      <c r="D47" s="23">
        <f>SUM(D48:D50)</f>
        <v>0</v>
      </c>
      <c r="E47" s="24">
        <f>SUM(E48:E50)</f>
        <v>139000</v>
      </c>
      <c r="F47" s="25">
        <f>SUM(F48:F50)</f>
        <v>0</v>
      </c>
    </row>
    <row r="48" spans="1:7" ht="23.45" customHeight="1" x14ac:dyDescent="0.2">
      <c r="A48" s="35">
        <v>19010100</v>
      </c>
      <c r="B48" s="36" t="s">
        <v>50</v>
      </c>
      <c r="C48" s="15">
        <f t="shared" si="0"/>
        <v>120000</v>
      </c>
      <c r="D48" s="58"/>
      <c r="E48" s="38">
        <v>120000</v>
      </c>
      <c r="F48" s="44">
        <v>0</v>
      </c>
    </row>
    <row r="49" spans="1:7" ht="24" customHeight="1" x14ac:dyDescent="0.2">
      <c r="A49" s="35">
        <v>19010200</v>
      </c>
      <c r="B49" s="36" t="s">
        <v>51</v>
      </c>
      <c r="C49" s="15">
        <f t="shared" si="0"/>
        <v>7000</v>
      </c>
      <c r="D49" s="58"/>
      <c r="E49" s="38">
        <v>7000</v>
      </c>
      <c r="F49" s="44">
        <v>0</v>
      </c>
    </row>
    <row r="50" spans="1:7" ht="36" customHeight="1" x14ac:dyDescent="0.2">
      <c r="A50" s="35">
        <v>19010300</v>
      </c>
      <c r="B50" s="36" t="s">
        <v>52</v>
      </c>
      <c r="C50" s="15">
        <f t="shared" si="0"/>
        <v>12000</v>
      </c>
      <c r="D50" s="58"/>
      <c r="E50" s="38">
        <v>12000</v>
      </c>
      <c r="F50" s="44">
        <v>0</v>
      </c>
    </row>
    <row r="51" spans="1:7" x14ac:dyDescent="0.2">
      <c r="A51" s="13">
        <v>20000000</v>
      </c>
      <c r="B51" s="20" t="s">
        <v>53</v>
      </c>
      <c r="C51" s="15">
        <f t="shared" si="0"/>
        <v>34514800</v>
      </c>
      <c r="D51" s="23">
        <f>SUM(D52+D58+D68+D73)</f>
        <v>8807000</v>
      </c>
      <c r="E51" s="24">
        <f>SUM(E52+E58+E68+E73)</f>
        <v>25707800</v>
      </c>
      <c r="F51" s="25">
        <f>SUM(F52+F58+F68+F73)</f>
        <v>1230000</v>
      </c>
    </row>
    <row r="52" spans="1:7" x14ac:dyDescent="0.2">
      <c r="A52" s="13">
        <v>21000000</v>
      </c>
      <c r="B52" s="20" t="s">
        <v>54</v>
      </c>
      <c r="C52" s="15">
        <f t="shared" si="0"/>
        <v>1027000</v>
      </c>
      <c r="D52" s="23">
        <f>SUM(D53+D54+D55)</f>
        <v>1027000</v>
      </c>
      <c r="E52" s="24">
        <f>SUM(E53:E55)</f>
        <v>0</v>
      </c>
      <c r="F52" s="25">
        <f>SUM(F53)</f>
        <v>0</v>
      </c>
      <c r="G52" s="57"/>
    </row>
    <row r="53" spans="1:7" ht="24" customHeight="1" x14ac:dyDescent="0.2">
      <c r="A53" s="35">
        <v>21010300</v>
      </c>
      <c r="B53" s="36" t="s">
        <v>55</v>
      </c>
      <c r="C53" s="15">
        <f t="shared" si="0"/>
        <v>190000</v>
      </c>
      <c r="D53" s="58">
        <v>190000</v>
      </c>
      <c r="E53" s="43">
        <v>0</v>
      </c>
      <c r="F53" s="44">
        <v>0</v>
      </c>
    </row>
    <row r="54" spans="1:7" ht="24" customHeight="1" x14ac:dyDescent="0.2">
      <c r="A54" s="35">
        <v>21050000</v>
      </c>
      <c r="B54" s="59" t="s">
        <v>56</v>
      </c>
      <c r="C54" s="15">
        <f>SUM(D54+E54)</f>
        <v>770000</v>
      </c>
      <c r="D54" s="58">
        <v>770000</v>
      </c>
      <c r="E54" s="43">
        <v>0</v>
      </c>
      <c r="F54" s="44">
        <v>0</v>
      </c>
    </row>
    <row r="55" spans="1:7" ht="15.6" customHeight="1" x14ac:dyDescent="0.2">
      <c r="A55" s="21">
        <v>21080000</v>
      </c>
      <c r="B55" s="22" t="s">
        <v>57</v>
      </c>
      <c r="C55" s="15">
        <f t="shared" si="0"/>
        <v>67000</v>
      </c>
      <c r="D55" s="23">
        <f>SUM(D56:D57)</f>
        <v>67000</v>
      </c>
      <c r="E55" s="24">
        <f>SUM(E56:E57)</f>
        <v>0</v>
      </c>
      <c r="F55" s="25">
        <f>SUM(F56:F57)</f>
        <v>0</v>
      </c>
      <c r="G55" s="57"/>
    </row>
    <row r="56" spans="1:7" ht="19.149999999999999" customHeight="1" x14ac:dyDescent="0.2">
      <c r="A56" s="41">
        <v>21080500</v>
      </c>
      <c r="B56" s="42" t="s">
        <v>57</v>
      </c>
      <c r="C56" s="15">
        <f t="shared" si="0"/>
        <v>32000</v>
      </c>
      <c r="D56" s="37">
        <v>32000</v>
      </c>
      <c r="E56" s="38">
        <v>0</v>
      </c>
      <c r="F56" s="39">
        <v>0</v>
      </c>
    </row>
    <row r="57" spans="1:7" ht="15" customHeight="1" x14ac:dyDescent="0.2">
      <c r="A57" s="41">
        <v>21081100</v>
      </c>
      <c r="B57" s="42" t="s">
        <v>58</v>
      </c>
      <c r="C57" s="15">
        <f t="shared" si="0"/>
        <v>35000</v>
      </c>
      <c r="D57" s="58">
        <v>35000</v>
      </c>
      <c r="E57" s="43">
        <v>0</v>
      </c>
      <c r="F57" s="44">
        <v>0</v>
      </c>
    </row>
    <row r="58" spans="1:7" ht="22.9" customHeight="1" x14ac:dyDescent="0.2">
      <c r="A58" s="13">
        <v>22000000</v>
      </c>
      <c r="B58" s="20" t="s">
        <v>59</v>
      </c>
      <c r="C58" s="15">
        <f t="shared" si="0"/>
        <v>5940000</v>
      </c>
      <c r="D58" s="23">
        <f>SUM(D59+D63+D65)</f>
        <v>5940000</v>
      </c>
      <c r="E58" s="24">
        <f>SUM(E59+E63+E65)</f>
        <v>0</v>
      </c>
      <c r="F58" s="25">
        <f>SUM(F59+F63+F65)</f>
        <v>0</v>
      </c>
    </row>
    <row r="59" spans="1:7" x14ac:dyDescent="0.2">
      <c r="A59" s="21">
        <v>22010000</v>
      </c>
      <c r="B59" s="22" t="s">
        <v>60</v>
      </c>
      <c r="C59" s="15">
        <f t="shared" si="0"/>
        <v>4870000</v>
      </c>
      <c r="D59" s="23">
        <f>SUM(D60:D62)</f>
        <v>4870000</v>
      </c>
      <c r="E59" s="24">
        <f>SUM(E60:E62)</f>
        <v>0</v>
      </c>
      <c r="F59" s="25">
        <f>SUM(F60:F62)</f>
        <v>0</v>
      </c>
      <c r="G59" s="57"/>
    </row>
    <row r="60" spans="1:7" ht="22.5" x14ac:dyDescent="0.2">
      <c r="A60" s="35">
        <v>22010300</v>
      </c>
      <c r="B60" s="36" t="s">
        <v>61</v>
      </c>
      <c r="C60" s="15">
        <f t="shared" si="0"/>
        <v>420000</v>
      </c>
      <c r="D60" s="37">
        <v>420000</v>
      </c>
      <c r="E60" s="38">
        <v>0</v>
      </c>
      <c r="F60" s="39">
        <v>0</v>
      </c>
    </row>
    <row r="61" spans="1:7" ht="14.25" customHeight="1" x14ac:dyDescent="0.2">
      <c r="A61" s="35">
        <v>22012500</v>
      </c>
      <c r="B61" s="36" t="s">
        <v>62</v>
      </c>
      <c r="C61" s="15">
        <f t="shared" si="0"/>
        <v>4300000</v>
      </c>
      <c r="D61" s="37">
        <v>4300000</v>
      </c>
      <c r="E61" s="38">
        <v>0</v>
      </c>
      <c r="F61" s="39">
        <v>0</v>
      </c>
    </row>
    <row r="62" spans="1:7" ht="22.15" customHeight="1" x14ac:dyDescent="0.2">
      <c r="A62" s="35">
        <v>22012600</v>
      </c>
      <c r="B62" s="36" t="s">
        <v>63</v>
      </c>
      <c r="C62" s="15">
        <f t="shared" si="0"/>
        <v>150000</v>
      </c>
      <c r="D62" s="37">
        <v>150000</v>
      </c>
      <c r="E62" s="38">
        <v>0</v>
      </c>
      <c r="F62" s="39">
        <v>0</v>
      </c>
    </row>
    <row r="63" spans="1:7" ht="24" customHeight="1" x14ac:dyDescent="0.2">
      <c r="A63" s="21">
        <v>22080000</v>
      </c>
      <c r="B63" s="22" t="s">
        <v>64</v>
      </c>
      <c r="C63" s="15">
        <f t="shared" si="0"/>
        <v>800000</v>
      </c>
      <c r="D63" s="16">
        <f>SUM(D64)</f>
        <v>800000</v>
      </c>
      <c r="E63" s="17">
        <f>SUM(E64)</f>
        <v>0</v>
      </c>
      <c r="F63" s="18">
        <f>SUM(F64)</f>
        <v>0</v>
      </c>
      <c r="G63" s="57"/>
    </row>
    <row r="64" spans="1:7" ht="22.9" customHeight="1" x14ac:dyDescent="0.2">
      <c r="A64" s="60">
        <v>22080400</v>
      </c>
      <c r="B64" s="42" t="s">
        <v>65</v>
      </c>
      <c r="C64" s="15">
        <f t="shared" si="0"/>
        <v>800000</v>
      </c>
      <c r="D64" s="37">
        <v>800000</v>
      </c>
      <c r="E64" s="38">
        <v>0</v>
      </c>
      <c r="F64" s="39">
        <v>0</v>
      </c>
    </row>
    <row r="65" spans="1:7" x14ac:dyDescent="0.2">
      <c r="A65" s="21">
        <v>22090000</v>
      </c>
      <c r="B65" s="22" t="s">
        <v>66</v>
      </c>
      <c r="C65" s="15">
        <f t="shared" si="0"/>
        <v>270000</v>
      </c>
      <c r="D65" s="16">
        <f>SUM(D66:D67)</f>
        <v>270000</v>
      </c>
      <c r="E65" s="17">
        <f>SUM(E66:E67)</f>
        <v>0</v>
      </c>
      <c r="F65" s="18">
        <f>SUM(F66:F67)</f>
        <v>0</v>
      </c>
      <c r="G65" s="57"/>
    </row>
    <row r="66" spans="1:7" ht="33" customHeight="1" x14ac:dyDescent="0.2">
      <c r="A66" s="35">
        <v>22090100</v>
      </c>
      <c r="B66" s="36" t="s">
        <v>67</v>
      </c>
      <c r="C66" s="15">
        <f t="shared" si="0"/>
        <v>30000</v>
      </c>
      <c r="D66" s="58">
        <v>30000</v>
      </c>
      <c r="E66" s="48">
        <v>0</v>
      </c>
      <c r="F66" s="39">
        <v>0</v>
      </c>
    </row>
    <row r="67" spans="1:7" ht="22.9" customHeight="1" x14ac:dyDescent="0.2">
      <c r="A67" s="27">
        <v>22090400</v>
      </c>
      <c r="B67" s="36" t="s">
        <v>68</v>
      </c>
      <c r="C67" s="15">
        <f t="shared" si="0"/>
        <v>240000</v>
      </c>
      <c r="D67" s="58">
        <v>240000</v>
      </c>
      <c r="E67" s="43">
        <v>0</v>
      </c>
      <c r="F67" s="44">
        <v>0</v>
      </c>
    </row>
    <row r="68" spans="1:7" ht="14.25" customHeight="1" x14ac:dyDescent="0.2">
      <c r="A68" s="13">
        <v>24000000</v>
      </c>
      <c r="B68" s="20" t="s">
        <v>69</v>
      </c>
      <c r="C68" s="15">
        <f t="shared" si="0"/>
        <v>3181000</v>
      </c>
      <c r="D68" s="23">
        <f>SUM(D69)</f>
        <v>1840000</v>
      </c>
      <c r="E68" s="24">
        <f>SUM(E69+E72)</f>
        <v>1341000</v>
      </c>
      <c r="F68" s="25">
        <f>SUM(F69+F72)</f>
        <v>1230000</v>
      </c>
      <c r="G68" s="57"/>
    </row>
    <row r="69" spans="1:7" ht="12.75" customHeight="1" x14ac:dyDescent="0.2">
      <c r="A69" s="21">
        <v>24060000</v>
      </c>
      <c r="B69" s="22" t="s">
        <v>57</v>
      </c>
      <c r="C69" s="15">
        <f t="shared" si="0"/>
        <v>1951000</v>
      </c>
      <c r="D69" s="23">
        <f>SUM(D70:D71)</f>
        <v>1840000</v>
      </c>
      <c r="E69" s="24">
        <f>SUM(E70:E71)</f>
        <v>111000</v>
      </c>
      <c r="F69" s="25">
        <f>SUM(F70:F71)</f>
        <v>0</v>
      </c>
    </row>
    <row r="70" spans="1:7" x14ac:dyDescent="0.2">
      <c r="A70" s="41">
        <v>24060300</v>
      </c>
      <c r="B70" s="42" t="s">
        <v>57</v>
      </c>
      <c r="C70" s="15">
        <f t="shared" si="0"/>
        <v>1840000</v>
      </c>
      <c r="D70" s="37">
        <v>1840000</v>
      </c>
      <c r="E70" s="38">
        <v>0</v>
      </c>
      <c r="F70" s="39">
        <v>0</v>
      </c>
    </row>
    <row r="71" spans="1:7" ht="34.15" customHeight="1" x14ac:dyDescent="0.2">
      <c r="A71" s="61">
        <v>24062100</v>
      </c>
      <c r="B71" s="42" t="s">
        <v>70</v>
      </c>
      <c r="C71" s="15">
        <f t="shared" si="0"/>
        <v>111000</v>
      </c>
      <c r="D71" s="58">
        <v>0</v>
      </c>
      <c r="E71" s="38">
        <v>111000</v>
      </c>
      <c r="F71" s="44">
        <v>0</v>
      </c>
    </row>
    <row r="72" spans="1:7" ht="22.15" customHeight="1" x14ac:dyDescent="0.2">
      <c r="A72" s="61">
        <v>24170000</v>
      </c>
      <c r="B72" s="42" t="s">
        <v>71</v>
      </c>
      <c r="C72" s="15">
        <f t="shared" si="0"/>
        <v>1230000</v>
      </c>
      <c r="D72" s="37">
        <v>0</v>
      </c>
      <c r="E72" s="38">
        <v>1230000</v>
      </c>
      <c r="F72" s="39">
        <f>SUM(E72)</f>
        <v>1230000</v>
      </c>
    </row>
    <row r="73" spans="1:7" x14ac:dyDescent="0.2">
      <c r="A73" s="62">
        <v>25000000</v>
      </c>
      <c r="B73" s="20" t="s">
        <v>72</v>
      </c>
      <c r="C73" s="15">
        <f t="shared" si="0"/>
        <v>24366800</v>
      </c>
      <c r="D73" s="23">
        <f>SUM(D74)</f>
        <v>0</v>
      </c>
      <c r="E73" s="24">
        <f>SUM(E74)</f>
        <v>24366800</v>
      </c>
      <c r="F73" s="25">
        <f>SUM(F74)</f>
        <v>0</v>
      </c>
    </row>
    <row r="74" spans="1:7" ht="24.6" customHeight="1" x14ac:dyDescent="0.2">
      <c r="A74" s="35">
        <v>25010000</v>
      </c>
      <c r="B74" s="36" t="s">
        <v>73</v>
      </c>
      <c r="C74" s="15">
        <f t="shared" si="0"/>
        <v>24366800</v>
      </c>
      <c r="D74" s="58">
        <f>SUM(D75:D76)</f>
        <v>0</v>
      </c>
      <c r="E74" s="38">
        <f>SUM(E75:E77)</f>
        <v>24366800</v>
      </c>
      <c r="F74" s="44">
        <f>SUM(F75:F76)</f>
        <v>0</v>
      </c>
    </row>
    <row r="75" spans="1:7" ht="26.25" customHeight="1" x14ac:dyDescent="0.2">
      <c r="A75" s="35">
        <v>25010100</v>
      </c>
      <c r="B75" s="36" t="s">
        <v>74</v>
      </c>
      <c r="C75" s="15">
        <f t="shared" si="0"/>
        <v>20884900</v>
      </c>
      <c r="D75" s="37">
        <v>0</v>
      </c>
      <c r="E75" s="38">
        <v>20884900</v>
      </c>
      <c r="F75" s="39">
        <v>0</v>
      </c>
    </row>
    <row r="76" spans="1:7" ht="13.15" customHeight="1" x14ac:dyDescent="0.2">
      <c r="A76" s="35">
        <v>25010300</v>
      </c>
      <c r="B76" s="36" t="s">
        <v>75</v>
      </c>
      <c r="C76" s="15">
        <f t="shared" si="0"/>
        <v>3474400</v>
      </c>
      <c r="D76" s="37">
        <v>0</v>
      </c>
      <c r="E76" s="38">
        <v>3474400</v>
      </c>
      <c r="F76" s="39">
        <v>0</v>
      </c>
    </row>
    <row r="77" spans="1:7" ht="24" customHeight="1" x14ac:dyDescent="0.2">
      <c r="A77" s="35">
        <v>25010400</v>
      </c>
      <c r="B77" s="36" t="s">
        <v>76</v>
      </c>
      <c r="C77" s="15">
        <f t="shared" si="0"/>
        <v>7500</v>
      </c>
      <c r="D77" s="37">
        <v>0</v>
      </c>
      <c r="E77" s="38">
        <v>7500</v>
      </c>
      <c r="F77" s="39">
        <v>0</v>
      </c>
    </row>
    <row r="78" spans="1:7" ht="15.75" customHeight="1" x14ac:dyDescent="0.2">
      <c r="A78" s="62">
        <v>30000000</v>
      </c>
      <c r="B78" s="20" t="s">
        <v>77</v>
      </c>
      <c r="C78" s="15">
        <f t="shared" si="0"/>
        <v>4410000</v>
      </c>
      <c r="D78" s="23">
        <f>D79+D84</f>
        <v>10000</v>
      </c>
      <c r="E78" s="24">
        <f>SUM(E79+E84)</f>
        <v>4400000</v>
      </c>
      <c r="F78" s="25">
        <f>SUM(F79+F84)</f>
        <v>4400000</v>
      </c>
      <c r="G78" s="57"/>
    </row>
    <row r="79" spans="1:7" ht="19.5" customHeight="1" x14ac:dyDescent="0.2">
      <c r="A79" s="21">
        <v>31000000</v>
      </c>
      <c r="B79" s="51" t="s">
        <v>78</v>
      </c>
      <c r="C79" s="15">
        <f t="shared" si="0"/>
        <v>2410000</v>
      </c>
      <c r="D79" s="23">
        <f>SUM(D80+D82)</f>
        <v>10000</v>
      </c>
      <c r="E79" s="24">
        <f>SUM(F79)</f>
        <v>2400000</v>
      </c>
      <c r="F79" s="25">
        <f>SUM(F80:F83)</f>
        <v>2400000</v>
      </c>
    </row>
    <row r="80" spans="1:7" ht="45" customHeight="1" x14ac:dyDescent="0.2">
      <c r="A80" s="63">
        <v>31010000</v>
      </c>
      <c r="B80" s="46" t="s">
        <v>79</v>
      </c>
      <c r="C80" s="15">
        <f t="shared" ref="C80:C106" si="1">SUM(D80+E80)</f>
        <v>8000</v>
      </c>
      <c r="D80" s="37">
        <f>SUM(D81)</f>
        <v>8000</v>
      </c>
      <c r="E80" s="43">
        <v>0</v>
      </c>
      <c r="F80" s="44">
        <v>0</v>
      </c>
    </row>
    <row r="81" spans="1:7" ht="43.9" customHeight="1" x14ac:dyDescent="0.2">
      <c r="A81" s="60">
        <v>31010200</v>
      </c>
      <c r="B81" s="28" t="s">
        <v>80</v>
      </c>
      <c r="C81" s="15">
        <f t="shared" si="1"/>
        <v>8000</v>
      </c>
      <c r="D81" s="37">
        <v>8000</v>
      </c>
      <c r="E81" s="43">
        <v>0</v>
      </c>
      <c r="F81" s="44">
        <v>0</v>
      </c>
    </row>
    <row r="82" spans="1:7" ht="24.6" customHeight="1" x14ac:dyDescent="0.2">
      <c r="A82" s="63">
        <v>31020000</v>
      </c>
      <c r="B82" s="46" t="s">
        <v>81</v>
      </c>
      <c r="C82" s="15">
        <f t="shared" si="1"/>
        <v>2000</v>
      </c>
      <c r="D82" s="23">
        <v>2000</v>
      </c>
      <c r="E82" s="24">
        <v>0</v>
      </c>
      <c r="F82" s="25">
        <v>0</v>
      </c>
    </row>
    <row r="83" spans="1:7" ht="23.45" customHeight="1" x14ac:dyDescent="0.2">
      <c r="A83" s="62">
        <v>31030000</v>
      </c>
      <c r="B83" s="20" t="s">
        <v>82</v>
      </c>
      <c r="C83" s="15">
        <f t="shared" si="1"/>
        <v>2400000</v>
      </c>
      <c r="D83" s="23">
        <v>0</v>
      </c>
      <c r="E83" s="24">
        <v>2400000</v>
      </c>
      <c r="F83" s="25">
        <f>SUM(E83)</f>
        <v>2400000</v>
      </c>
    </row>
    <row r="84" spans="1:7" x14ac:dyDescent="0.2">
      <c r="A84" s="21">
        <v>33000000</v>
      </c>
      <c r="B84" s="51" t="s">
        <v>83</v>
      </c>
      <c r="C84" s="15">
        <f t="shared" si="1"/>
        <v>2000000</v>
      </c>
      <c r="D84" s="23">
        <f>SUM(D85)</f>
        <v>0</v>
      </c>
      <c r="E84" s="24">
        <f>SUM(E85)</f>
        <v>2000000</v>
      </c>
      <c r="F84" s="25">
        <f>SUM(F85)</f>
        <v>2000000</v>
      </c>
    </row>
    <row r="85" spans="1:7" ht="17.25" customHeight="1" x14ac:dyDescent="0.2">
      <c r="A85" s="63">
        <v>33010000</v>
      </c>
      <c r="B85" s="22" t="s">
        <v>84</v>
      </c>
      <c r="C85" s="15">
        <f t="shared" si="1"/>
        <v>2000000</v>
      </c>
      <c r="D85" s="23">
        <f>SUM(D86:D86)</f>
        <v>0</v>
      </c>
      <c r="E85" s="24">
        <f>E86</f>
        <v>2000000</v>
      </c>
      <c r="F85" s="25">
        <f>E85</f>
        <v>2000000</v>
      </c>
    </row>
    <row r="86" spans="1:7" ht="45" customHeight="1" x14ac:dyDescent="0.2">
      <c r="A86" s="60">
        <v>33010100</v>
      </c>
      <c r="B86" s="36" t="s">
        <v>85</v>
      </c>
      <c r="C86" s="15">
        <f t="shared" si="1"/>
        <v>2000000</v>
      </c>
      <c r="D86" s="37">
        <v>0</v>
      </c>
      <c r="E86" s="38">
        <v>2000000</v>
      </c>
      <c r="F86" s="39">
        <f>E86</f>
        <v>2000000</v>
      </c>
    </row>
    <row r="87" spans="1:7" x14ac:dyDescent="0.2">
      <c r="A87" s="62">
        <v>50000000</v>
      </c>
      <c r="B87" s="20" t="s">
        <v>86</v>
      </c>
      <c r="C87" s="15">
        <f t="shared" si="1"/>
        <v>500000</v>
      </c>
      <c r="D87" s="16">
        <f>SUM(D88)</f>
        <v>0</v>
      </c>
      <c r="E87" s="17">
        <f>SUM(E88)</f>
        <v>500000</v>
      </c>
      <c r="F87" s="18">
        <f>SUM(F88)</f>
        <v>0</v>
      </c>
    </row>
    <row r="88" spans="1:7" ht="37.5" customHeight="1" x14ac:dyDescent="0.2">
      <c r="A88" s="61">
        <v>50110000</v>
      </c>
      <c r="B88" s="42" t="s">
        <v>87</v>
      </c>
      <c r="C88" s="15">
        <f t="shared" si="1"/>
        <v>500000</v>
      </c>
      <c r="D88" s="37">
        <v>0</v>
      </c>
      <c r="E88" s="43">
        <v>500000</v>
      </c>
      <c r="F88" s="39">
        <v>0</v>
      </c>
    </row>
    <row r="89" spans="1:7" x14ac:dyDescent="0.2">
      <c r="A89" s="60"/>
      <c r="B89" s="64" t="s">
        <v>88</v>
      </c>
      <c r="C89" s="15">
        <f t="shared" si="1"/>
        <v>501146800</v>
      </c>
      <c r="D89" s="23">
        <f>SUM(D87+D78+D51+D12)</f>
        <v>470400000</v>
      </c>
      <c r="E89" s="24">
        <f>SUM(E87+E78+E51+E12)</f>
        <v>30746800</v>
      </c>
      <c r="F89" s="25">
        <f>SUM(F87+F78+F51+F12)</f>
        <v>5630000</v>
      </c>
      <c r="G89" s="19"/>
    </row>
    <row r="90" spans="1:7" ht="25.15" customHeight="1" x14ac:dyDescent="0.2">
      <c r="A90" s="13">
        <v>40000000</v>
      </c>
      <c r="B90" s="20" t="s">
        <v>89</v>
      </c>
      <c r="C90" s="15">
        <f t="shared" si="1"/>
        <v>650739862</v>
      </c>
      <c r="D90" s="23">
        <f>SUM(D91)</f>
        <v>615189262</v>
      </c>
      <c r="E90" s="24">
        <f>SUM(E91)</f>
        <v>35550600</v>
      </c>
      <c r="F90" s="25">
        <f>SUM(F91)</f>
        <v>29095233</v>
      </c>
    </row>
    <row r="91" spans="1:7" x14ac:dyDescent="0.2">
      <c r="A91" s="13">
        <v>41000000</v>
      </c>
      <c r="B91" s="20" t="s">
        <v>90</v>
      </c>
      <c r="C91" s="15">
        <f t="shared" si="1"/>
        <v>650739862</v>
      </c>
      <c r="D91" s="23">
        <f>SUM(D92+D94)</f>
        <v>615189262</v>
      </c>
      <c r="E91" s="24">
        <f>SUM(E92+E94)</f>
        <v>35550600</v>
      </c>
      <c r="F91" s="25">
        <f>SUM(F94)</f>
        <v>29095233</v>
      </c>
    </row>
    <row r="92" spans="1:7" ht="14.45" customHeight="1" x14ac:dyDescent="0.2">
      <c r="A92" s="21">
        <v>41020000</v>
      </c>
      <c r="B92" s="22" t="s">
        <v>91</v>
      </c>
      <c r="C92" s="15">
        <f t="shared" si="1"/>
        <v>22994500</v>
      </c>
      <c r="D92" s="23">
        <f>SUM(D93:D93)</f>
        <v>22994500</v>
      </c>
      <c r="E92" s="24">
        <v>0</v>
      </c>
      <c r="F92" s="25">
        <v>0</v>
      </c>
    </row>
    <row r="93" spans="1:7" x14ac:dyDescent="0.2">
      <c r="A93" s="41">
        <v>41020100</v>
      </c>
      <c r="B93" s="42" t="s">
        <v>92</v>
      </c>
      <c r="C93" s="15">
        <f t="shared" si="1"/>
        <v>22994500</v>
      </c>
      <c r="D93" s="23">
        <v>22994500</v>
      </c>
      <c r="E93" s="38">
        <v>0</v>
      </c>
      <c r="F93" s="39">
        <v>0</v>
      </c>
    </row>
    <row r="94" spans="1:7" ht="12" customHeight="1" x14ac:dyDescent="0.2">
      <c r="A94" s="13">
        <v>41030000</v>
      </c>
      <c r="B94" s="20" t="s">
        <v>93</v>
      </c>
      <c r="C94" s="15">
        <f t="shared" si="1"/>
        <v>627745362</v>
      </c>
      <c r="D94" s="23">
        <f>SUM(D95:D105)</f>
        <v>592194762</v>
      </c>
      <c r="E94" s="24">
        <f>SUM(E101+E105)</f>
        <v>35550600</v>
      </c>
      <c r="F94" s="25">
        <f>SUM(F95:F103)</f>
        <v>29095233</v>
      </c>
    </row>
    <row r="95" spans="1:7" ht="57.6" customHeight="1" x14ac:dyDescent="0.2">
      <c r="A95" s="41">
        <v>41030600</v>
      </c>
      <c r="B95" s="42" t="s">
        <v>94</v>
      </c>
      <c r="C95" s="15">
        <f t="shared" si="1"/>
        <v>168083916</v>
      </c>
      <c r="D95" s="37">
        <v>168083916</v>
      </c>
      <c r="E95" s="38">
        <v>0</v>
      </c>
      <c r="F95" s="39">
        <v>0</v>
      </c>
    </row>
    <row r="96" spans="1:7" ht="57" customHeight="1" x14ac:dyDescent="0.2">
      <c r="A96" s="41">
        <v>41030800</v>
      </c>
      <c r="B96" s="42" t="s">
        <v>95</v>
      </c>
      <c r="C96" s="15">
        <f t="shared" si="1"/>
        <v>163888078</v>
      </c>
      <c r="D96" s="58">
        <v>163888078</v>
      </c>
      <c r="E96" s="38">
        <v>0</v>
      </c>
      <c r="F96" s="39">
        <v>0</v>
      </c>
    </row>
    <row r="97" spans="1:7" ht="33.6" customHeight="1" x14ac:dyDescent="0.2">
      <c r="A97" s="41">
        <v>41031000</v>
      </c>
      <c r="B97" s="42" t="s">
        <v>96</v>
      </c>
      <c r="C97" s="15">
        <f t="shared" si="1"/>
        <v>1934500</v>
      </c>
      <c r="D97" s="37">
        <v>1934500</v>
      </c>
      <c r="E97" s="38">
        <v>0</v>
      </c>
      <c r="F97" s="39">
        <v>0</v>
      </c>
    </row>
    <row r="98" spans="1:7" ht="33.75" x14ac:dyDescent="0.2">
      <c r="A98" s="41">
        <v>41033600</v>
      </c>
      <c r="B98" s="36" t="s">
        <v>97</v>
      </c>
      <c r="C98" s="15">
        <f t="shared" si="1"/>
        <v>2847253</v>
      </c>
      <c r="D98" s="37">
        <v>2847253</v>
      </c>
      <c r="E98" s="38">
        <v>0</v>
      </c>
      <c r="F98" s="39">
        <v>0</v>
      </c>
    </row>
    <row r="99" spans="1:7" ht="18.75" customHeight="1" x14ac:dyDescent="0.2">
      <c r="A99" s="41">
        <v>41033900</v>
      </c>
      <c r="B99" s="42" t="s">
        <v>98</v>
      </c>
      <c r="C99" s="15">
        <f t="shared" si="1"/>
        <v>119788600</v>
      </c>
      <c r="D99" s="58">
        <v>119788600</v>
      </c>
      <c r="E99" s="38">
        <v>0</v>
      </c>
      <c r="F99" s="39">
        <v>0</v>
      </c>
    </row>
    <row r="100" spans="1:7" ht="18.75" customHeight="1" x14ac:dyDescent="0.2">
      <c r="A100" s="35">
        <v>41034200</v>
      </c>
      <c r="B100" s="42" t="s">
        <v>99</v>
      </c>
      <c r="C100" s="15">
        <f>SUM(D100+E100)</f>
        <v>131354200</v>
      </c>
      <c r="D100" s="37">
        <v>131354200</v>
      </c>
      <c r="E100" s="38">
        <v>0</v>
      </c>
      <c r="F100" s="39">
        <v>0</v>
      </c>
    </row>
    <row r="101" spans="1:7" ht="18.75" customHeight="1" x14ac:dyDescent="0.2">
      <c r="A101" s="41">
        <v>41035000</v>
      </c>
      <c r="B101" s="28" t="s">
        <v>100</v>
      </c>
      <c r="C101" s="15">
        <f>SUM(D101+E101)</f>
        <v>34074233</v>
      </c>
      <c r="D101" s="37">
        <v>929000</v>
      </c>
      <c r="E101" s="38">
        <v>33145233</v>
      </c>
      <c r="F101" s="39">
        <v>29095233</v>
      </c>
    </row>
    <row r="102" spans="1:7" ht="47.45" customHeight="1" x14ac:dyDescent="0.2">
      <c r="A102" s="41">
        <v>41035200</v>
      </c>
      <c r="B102" s="65" t="s">
        <v>101</v>
      </c>
      <c r="C102" s="15">
        <f>SUM(D102+E102)</f>
        <v>1693938</v>
      </c>
      <c r="D102" s="37">
        <v>1693938</v>
      </c>
      <c r="E102" s="38">
        <v>0</v>
      </c>
      <c r="F102" s="39">
        <v>0</v>
      </c>
    </row>
    <row r="103" spans="1:7" ht="47.25" customHeight="1" x14ac:dyDescent="0.2">
      <c r="A103" s="35">
        <v>41035400</v>
      </c>
      <c r="B103" s="42" t="s">
        <v>102</v>
      </c>
      <c r="C103" s="15">
        <f t="shared" si="1"/>
        <v>808364</v>
      </c>
      <c r="D103" s="37">
        <v>808364</v>
      </c>
      <c r="E103" s="38">
        <v>0</v>
      </c>
      <c r="F103" s="39">
        <v>0</v>
      </c>
      <c r="G103" s="19"/>
    </row>
    <row r="104" spans="1:7" ht="64.150000000000006" customHeight="1" x14ac:dyDescent="0.2">
      <c r="A104" s="41">
        <v>41035800</v>
      </c>
      <c r="B104" s="36" t="s">
        <v>103</v>
      </c>
      <c r="C104" s="15">
        <f>SUM(D104+E104)</f>
        <v>866913</v>
      </c>
      <c r="D104" s="37">
        <v>866913</v>
      </c>
      <c r="E104" s="38">
        <v>0</v>
      </c>
      <c r="F104" s="39">
        <v>0</v>
      </c>
      <c r="G104" s="19"/>
    </row>
    <row r="105" spans="1:7" ht="50.45" customHeight="1" x14ac:dyDescent="0.2">
      <c r="A105" s="66">
        <v>41036600</v>
      </c>
      <c r="B105" s="67" t="s">
        <v>104</v>
      </c>
      <c r="C105" s="68">
        <f>SUM(D105+E105)</f>
        <v>2405367</v>
      </c>
      <c r="D105" s="69">
        <v>0</v>
      </c>
      <c r="E105" s="70">
        <v>2405367</v>
      </c>
      <c r="F105" s="71">
        <v>0</v>
      </c>
      <c r="G105" s="19"/>
    </row>
    <row r="106" spans="1:7" ht="16.149999999999999" customHeight="1" x14ac:dyDescent="0.2">
      <c r="A106" s="72"/>
      <c r="B106" s="73" t="s">
        <v>105</v>
      </c>
      <c r="C106" s="74">
        <f t="shared" si="1"/>
        <v>1085589262</v>
      </c>
      <c r="D106" s="75">
        <f>SUM(D89+D90)</f>
        <v>1085589262</v>
      </c>
      <c r="E106" s="76"/>
      <c r="F106" s="77">
        <f>SUM(F89+F90)</f>
        <v>34725233</v>
      </c>
      <c r="G106" s="78"/>
    </row>
    <row r="107" spans="1:7" ht="52.5" customHeight="1" x14ac:dyDescent="0.2">
      <c r="G107" s="19"/>
    </row>
    <row r="108" spans="1:7" hidden="1" x14ac:dyDescent="0.2"/>
    <row r="109" spans="1:7" hidden="1" x14ac:dyDescent="0.2">
      <c r="B109" s="79"/>
    </row>
    <row r="110" spans="1:7" hidden="1" x14ac:dyDescent="0.2"/>
    <row r="111" spans="1:7" hidden="1" x14ac:dyDescent="0.2">
      <c r="B111" s="79"/>
    </row>
    <row r="112" spans="1:7" ht="28.5" x14ac:dyDescent="0.2">
      <c r="B112" s="80" t="s">
        <v>106</v>
      </c>
      <c r="C112" s="81"/>
      <c r="D112" s="81"/>
      <c r="E112" s="81" t="s">
        <v>107</v>
      </c>
    </row>
    <row r="113" spans="2:5" ht="14.25" x14ac:dyDescent="0.2">
      <c r="B113" s="81"/>
      <c r="C113" s="81"/>
      <c r="D113" s="81"/>
      <c r="E113" s="81"/>
    </row>
    <row r="114" spans="2:5" ht="14.25" x14ac:dyDescent="0.2">
      <c r="B114" s="80" t="s">
        <v>108</v>
      </c>
      <c r="C114" s="81"/>
      <c r="D114" s="81"/>
      <c r="E114" s="81" t="s">
        <v>109</v>
      </c>
    </row>
    <row r="120" spans="2:5" ht="10.5" customHeight="1" x14ac:dyDescent="0.2"/>
  </sheetData>
  <sheetProtection selectLockedCells="1" selectUnlockedCells="1"/>
  <mergeCells count="10">
    <mergeCell ref="C2:F2"/>
    <mergeCell ref="C3:F3"/>
    <mergeCell ref="C5:F5"/>
    <mergeCell ref="C6:E6"/>
    <mergeCell ref="A7:F7"/>
    <mergeCell ref="A10:A11"/>
    <mergeCell ref="B10:B11"/>
    <mergeCell ref="C10:C11"/>
    <mergeCell ref="D10:D11"/>
    <mergeCell ref="E10:F10"/>
  </mergeCells>
  <pageMargins left="0.62986111111111109" right="0" top="0.19652777777777777" bottom="0.15763888888888888" header="0.51180555555555551" footer="0.51180555555555551"/>
  <pageSetup paperSize="9" firstPageNumber="0" fitToHeight="3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2021-11-04T13:26:59Z</dcterms:created>
  <dcterms:modified xsi:type="dcterms:W3CDTF">2021-11-04T13:26:59Z</dcterms:modified>
</cp:coreProperties>
</file>